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2019 წელი\წერილები\მაისი 2019\ჭიაბერაშვილს აპრილი 2019\"/>
    </mc:Choice>
  </mc:AlternateContent>
  <bookViews>
    <workbookView xWindow="0" yWindow="0" windowWidth="20490" windowHeight="7155" tabRatio="915"/>
  </bookViews>
  <sheets>
    <sheet name="ბენეფიც.აპრილი" sheetId="2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21" l="1"/>
  <c r="I69" i="21"/>
  <c r="I62" i="21"/>
  <c r="I55" i="21"/>
  <c r="I46" i="21"/>
  <c r="I40" i="21"/>
  <c r="I28" i="21"/>
  <c r="I19" i="21"/>
  <c r="I14" i="21"/>
  <c r="I10" i="21"/>
  <c r="I5" i="21"/>
  <c r="G74" i="21"/>
  <c r="G69" i="21"/>
  <c r="G62" i="21"/>
  <c r="G55" i="21"/>
  <c r="G46" i="21"/>
  <c r="G40" i="21"/>
  <c r="G28" i="21"/>
  <c r="G19" i="21"/>
  <c r="G14" i="21"/>
  <c r="G10" i="21"/>
  <c r="G5" i="21"/>
  <c r="E74" i="21"/>
  <c r="E69" i="21"/>
  <c r="E62" i="21"/>
  <c r="E55" i="21"/>
  <c r="E46" i="21"/>
  <c r="E40" i="21"/>
  <c r="E28" i="21"/>
  <c r="E19" i="21"/>
  <c r="E14" i="21"/>
  <c r="E10" i="21"/>
  <c r="E5" i="21"/>
  <c r="J81" i="21" l="1"/>
  <c r="I81" i="21" l="1"/>
  <c r="G81" i="21"/>
  <c r="E81" i="21"/>
</calcChain>
</file>

<file path=xl/sharedStrings.xml><?xml version="1.0" encoding="utf-8"?>
<sst xmlns="http://schemas.openxmlformats.org/spreadsheetml/2006/main" count="99" uniqueCount="99">
  <si>
    <t>რეგიონი</t>
  </si>
  <si>
    <t>თბილისი</t>
  </si>
  <si>
    <t>გურია</t>
  </si>
  <si>
    <t>კახეთი</t>
  </si>
  <si>
    <t>მცხეთა–მთიანეთი</t>
  </si>
  <si>
    <t>შიდა ქართლი</t>
  </si>
  <si>
    <t>ქვემო ქართლი</t>
  </si>
  <si>
    <t>N</t>
  </si>
  <si>
    <t xml:space="preserve"> გლდანი-ნაძალადევის რაიონი </t>
  </si>
  <si>
    <t xml:space="preserve"> დიდუბე-ჩუღურეთის რაიონი </t>
  </si>
  <si>
    <t xml:space="preserve"> ისანი-სამგორის რაიონი </t>
  </si>
  <si>
    <t xml:space="preserve"> ვაკე-საბურთალოს რაიონი </t>
  </si>
  <si>
    <t xml:space="preserve"> ძველი თბილისის რაიონი </t>
  </si>
  <si>
    <t xml:space="preserve"> ლანჩხუთის რაიონი </t>
  </si>
  <si>
    <t xml:space="preserve"> ოზურგეთი</t>
  </si>
  <si>
    <t xml:space="preserve"> ოზურგეთის რაიონი </t>
  </si>
  <si>
    <t xml:space="preserve"> ჩოხატაურის რაიონი </t>
  </si>
  <si>
    <t xml:space="preserve"> ამბროლაური</t>
  </si>
  <si>
    <t xml:space="preserve"> ამბროლაურის რაიონი </t>
  </si>
  <si>
    <t xml:space="preserve"> ლენტეხის რაიონი </t>
  </si>
  <si>
    <t xml:space="preserve"> ონის რაიონი </t>
  </si>
  <si>
    <t xml:space="preserve"> ცაგერის რაიონი </t>
  </si>
  <si>
    <t xml:space="preserve"> ახმეტის რაიონი </t>
  </si>
  <si>
    <t xml:space="preserve"> გურჯაანის რაიონი </t>
  </si>
  <si>
    <t xml:space="preserve"> დედოფლის წყაროს რაიონი </t>
  </si>
  <si>
    <t xml:space="preserve"> თელავი</t>
  </si>
  <si>
    <t xml:space="preserve"> თელავის რაიონი </t>
  </si>
  <si>
    <t xml:space="preserve"> ლაგოდეხის რაიონი </t>
  </si>
  <si>
    <t xml:space="preserve"> საგარეჯოს რაიონი </t>
  </si>
  <si>
    <t xml:space="preserve"> სიღნაღის რაიონი </t>
  </si>
  <si>
    <t xml:space="preserve"> ყვარელის რაიონი </t>
  </si>
  <si>
    <t xml:space="preserve"> ბაღდათის რაიონი </t>
  </si>
  <si>
    <t xml:space="preserve"> ვანის რაიონი </t>
  </si>
  <si>
    <t xml:space="preserve"> ზესტაფონის რაიონი </t>
  </si>
  <si>
    <t xml:space="preserve"> თერჯოლის რაიონი </t>
  </si>
  <si>
    <t xml:space="preserve"> სამტრედიის რაიონი </t>
  </si>
  <si>
    <t xml:space="preserve"> საჩხერის რაიონი </t>
  </si>
  <si>
    <t xml:space="preserve"> ტყიბულის რაიონი </t>
  </si>
  <si>
    <t xml:space="preserve"> ქუთაისი </t>
  </si>
  <si>
    <t xml:space="preserve"> წყალტუბოს რაიონი </t>
  </si>
  <si>
    <t xml:space="preserve"> ჭიათურის რაიონი </t>
  </si>
  <si>
    <t xml:space="preserve"> ხარაგაულის რაიონი </t>
  </si>
  <si>
    <t xml:space="preserve"> ხონის რაიონი </t>
  </si>
  <si>
    <t xml:space="preserve"> ახალგორის რაიონი </t>
  </si>
  <si>
    <t xml:space="preserve"> დუშეთის რაიონი </t>
  </si>
  <si>
    <t xml:space="preserve"> თიანეთის რაიონი </t>
  </si>
  <si>
    <t xml:space="preserve"> მცხეთა</t>
  </si>
  <si>
    <t xml:space="preserve"> მცხეთის რაიონი </t>
  </si>
  <si>
    <t xml:space="preserve"> ყაზბეგის რაიონი </t>
  </si>
  <si>
    <t xml:space="preserve"> აბაშის რაიონი </t>
  </si>
  <si>
    <t xml:space="preserve"> ზუგდიდი</t>
  </si>
  <si>
    <t xml:space="preserve"> მარტვილის რაიონი </t>
  </si>
  <si>
    <t xml:space="preserve"> მესტიის რაიონი </t>
  </si>
  <si>
    <t xml:space="preserve"> სენაკის რაიონი </t>
  </si>
  <si>
    <t xml:space="preserve"> ფოთი </t>
  </si>
  <si>
    <t xml:space="preserve"> ჩხოროწყუს რაიონი </t>
  </si>
  <si>
    <t xml:space="preserve"> წალენჯიხის რაიონი </t>
  </si>
  <si>
    <t xml:space="preserve"> ხობის რაიონი </t>
  </si>
  <si>
    <t xml:space="preserve"> ადიგენის რაიონი </t>
  </si>
  <si>
    <t xml:space="preserve"> ასპინძის რაიონი </t>
  </si>
  <si>
    <t xml:space="preserve"> ახალქალაქის რაიონი </t>
  </si>
  <si>
    <t xml:space="preserve"> ახალციხე</t>
  </si>
  <si>
    <t xml:space="preserve"> ახალციხის რაიონი </t>
  </si>
  <si>
    <t xml:space="preserve"> ბორჯომის რაიონი </t>
  </si>
  <si>
    <t xml:space="preserve"> ნინოწმინდის რაიონი </t>
  </si>
  <si>
    <t xml:space="preserve"> ბოლნისის რაიონი </t>
  </si>
  <si>
    <t xml:space="preserve"> გარდაბნის რაიონი </t>
  </si>
  <si>
    <t xml:space="preserve"> დმანისის რაიონი </t>
  </si>
  <si>
    <t xml:space="preserve"> თეთრი წყაროს რაიონი </t>
  </si>
  <si>
    <t xml:space="preserve"> მარნეულის რაიონი </t>
  </si>
  <si>
    <t xml:space="preserve"> რუსთავი </t>
  </si>
  <si>
    <t xml:space="preserve"> წალკის რაიონი </t>
  </si>
  <si>
    <t xml:space="preserve"> გორი</t>
  </si>
  <si>
    <t xml:space="preserve"> გორის რაიონი </t>
  </si>
  <si>
    <t xml:space="preserve"> კასპის რაიონი </t>
  </si>
  <si>
    <t xml:space="preserve"> ქარელის რაიონი </t>
  </si>
  <si>
    <t xml:space="preserve"> ხაშურის რაიონი </t>
  </si>
  <si>
    <t xml:space="preserve"> ბათუმი </t>
  </si>
  <si>
    <t xml:space="preserve"> ქედის რაიონი </t>
  </si>
  <si>
    <t xml:space="preserve"> ქობულეთის რაიონი </t>
  </si>
  <si>
    <t xml:space="preserve"> შუახევის რაიონი </t>
  </si>
  <si>
    <t xml:space="preserve"> ხელვაჩაურის რაიონი </t>
  </si>
  <si>
    <t xml:space="preserve"> ხულოს რაიონი </t>
  </si>
  <si>
    <t xml:space="preserve"> ზემო აფხაზეთი </t>
  </si>
  <si>
    <t>რაიონი</t>
  </si>
  <si>
    <t>იმერეთი</t>
  </si>
  <si>
    <t>სამეგრელო–ზემო სვანეთი</t>
  </si>
  <si>
    <t>სამცხე–ჯავახეთი</t>
  </si>
  <si>
    <t>აჭარის ავტონომიური რესპუბლიკა</t>
  </si>
  <si>
    <t>ზემო აფხაზეთი</t>
  </si>
  <si>
    <t>სულ:</t>
  </si>
  <si>
    <t>დანართი 1</t>
  </si>
  <si>
    <t>სოციალურად დაუცველი ოჯახების მონაცემთა ერთიან ბაზაში რეგისტრირებული პირი, რომლის ოჯახზე მინიჭებული სარეიტინგო ქულა არ აღემატება 100 000 ერთეულს.</t>
  </si>
  <si>
    <t>რაჭა–ლეჩხუმი და ქვემო სვანეთი</t>
  </si>
  <si>
    <t>საპენსიო ასაკის მოსახლეობა (ქალი –60 წლიდან, მამაკაცი – 65 წლიდან)</t>
  </si>
  <si>
    <t>შეზღუდული შესაძლებლობის სტატუსის მქონე ბავშვი, აგრეთვე მკვეთრად ან მნიშვნელოვნად გამოხატული შეზღუდული შესაძლებლობის სტატუსის მქონე პირი</t>
  </si>
  <si>
    <t>აპრილი 2019</t>
  </si>
  <si>
    <t>აპრილის თვეში რეგისტრირებული პირები რეგიონების მიხედვით</t>
  </si>
  <si>
    <t>აპრილის თვეში მედიკამენტებით მოსარგებლე პირების ჯამური ოდენობა (აფთიაქში მიმართვის დონეზე)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</si>
</sst>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Geo_Arial"/>
      <family val="2"/>
    </font>
    <font>
      <sz val="10"/>
      <color indexed="8"/>
      <name val="Geo_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ont="0" applyFill="0" applyBorder="0" applyAlignment="0" applyProtection="0"/>
  </cellStyleXfs>
  <cellXfs count="33">
    <xf numFmtId="0" fontId="0" fillId="0" borderId="0" xfId="0"/>
    <xf numFmtId="41" fontId="5" fillId="2" borderId="1" xfId="2" applyNumberFormat="1" applyFont="1" applyFill="1" applyBorder="1" applyAlignment="1">
      <alignment wrapText="1"/>
    </xf>
    <xf numFmtId="41" fontId="5" fillId="2" borderId="1" xfId="2" applyNumberFormat="1" applyFont="1" applyFill="1" applyBorder="1" applyAlignment="1">
      <alignment horizontal="right"/>
    </xf>
    <xf numFmtId="41" fontId="5" fillId="2" borderId="1" xfId="2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41" fontId="4" fillId="2" borderId="1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wrapText="1"/>
    </xf>
    <xf numFmtId="43" fontId="4" fillId="2" borderId="1" xfId="1" applyFont="1" applyFill="1" applyBorder="1"/>
    <xf numFmtId="43" fontId="4" fillId="2" borderId="1" xfId="1" applyFont="1" applyFill="1" applyBorder="1" applyAlignment="1">
      <alignment horizontal="right"/>
    </xf>
    <xf numFmtId="0" fontId="4" fillId="2" borderId="0" xfId="0" applyFont="1" applyFill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/>
    <xf numFmtId="41" fontId="6" fillId="2" borderId="1" xfId="2" applyNumberFormat="1" applyFont="1" applyFill="1" applyBorder="1" applyAlignment="1">
      <alignment horizontal="right"/>
    </xf>
    <xf numFmtId="41" fontId="6" fillId="2" borderId="1" xfId="2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/>
    </xf>
    <xf numFmtId="41" fontId="5" fillId="2" borderId="1" xfId="2" applyNumberFormat="1" applyFont="1" applyFill="1" applyBorder="1" applyAlignment="1">
      <alignment vertical="center"/>
    </xf>
    <xf numFmtId="43" fontId="4" fillId="2" borderId="3" xfId="1" applyFont="1" applyFill="1" applyBorder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01_IANVARI" xfId="2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topLeftCell="A67" workbookViewId="0">
      <selection activeCell="D80" sqref="D80"/>
    </sheetView>
  </sheetViews>
  <sheetFormatPr defaultRowHeight="11.25" x14ac:dyDescent="0.2"/>
  <cols>
    <col min="1" max="1" width="4.140625" style="7" customWidth="1"/>
    <col min="2" max="2" width="9" style="7" customWidth="1"/>
    <col min="3" max="3" width="15.140625" style="8" customWidth="1"/>
    <col min="4" max="4" width="10.7109375" style="7" customWidth="1"/>
    <col min="5" max="5" width="10.28515625" style="7" customWidth="1"/>
    <col min="6" max="6" width="12" style="7" customWidth="1"/>
    <col min="7" max="7" width="10.140625" style="7" customWidth="1"/>
    <col min="8" max="8" width="10" style="7" customWidth="1"/>
    <col min="9" max="9" width="8.7109375" style="11" customWidth="1"/>
    <col min="10" max="10" width="13.140625" style="7" customWidth="1"/>
    <col min="11" max="11" width="8.85546875" style="7" customWidth="1"/>
    <col min="12" max="16384" width="9.140625" style="7"/>
  </cols>
  <sheetData>
    <row r="1" spans="1:11" ht="39" customHeight="1" x14ac:dyDescent="0.2">
      <c r="J1" s="25" t="s">
        <v>91</v>
      </c>
      <c r="K1" s="25"/>
    </row>
    <row r="2" spans="1:11" ht="19.5" customHeight="1" x14ac:dyDescent="0.2">
      <c r="A2" s="26" t="s">
        <v>96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88.5" customHeight="1" x14ac:dyDescent="0.2">
      <c r="A3" s="17" t="s">
        <v>7</v>
      </c>
      <c r="B3" s="17" t="s">
        <v>0</v>
      </c>
      <c r="C3" s="18" t="s">
        <v>84</v>
      </c>
      <c r="D3" s="27" t="s">
        <v>92</v>
      </c>
      <c r="E3" s="28"/>
      <c r="F3" s="27" t="s">
        <v>95</v>
      </c>
      <c r="G3" s="28"/>
      <c r="H3" s="27" t="s">
        <v>94</v>
      </c>
      <c r="I3" s="28"/>
      <c r="J3" s="31" t="s">
        <v>97</v>
      </c>
      <c r="K3" s="18" t="s">
        <v>98</v>
      </c>
    </row>
    <row r="4" spans="1:11" ht="98.25" customHeight="1" x14ac:dyDescent="0.2">
      <c r="A4" s="17"/>
      <c r="B4" s="17"/>
      <c r="C4" s="18"/>
      <c r="D4" s="29"/>
      <c r="E4" s="30"/>
      <c r="F4" s="29"/>
      <c r="G4" s="30"/>
      <c r="H4" s="29"/>
      <c r="I4" s="30"/>
      <c r="J4" s="32"/>
      <c r="K4" s="18"/>
    </row>
    <row r="5" spans="1:11" ht="36" x14ac:dyDescent="0.25">
      <c r="A5" s="17">
        <v>1</v>
      </c>
      <c r="B5" s="17" t="s">
        <v>1</v>
      </c>
      <c r="C5" s="1" t="s">
        <v>8</v>
      </c>
      <c r="D5" s="2">
        <v>43177</v>
      </c>
      <c r="E5" s="20">
        <f>D5+D6+D7+D8+D9</f>
        <v>122555</v>
      </c>
      <c r="F5" s="14">
        <v>8163</v>
      </c>
      <c r="G5" s="19">
        <f>F5+F6+F7+F8+F9</f>
        <v>26480</v>
      </c>
      <c r="H5" s="15">
        <v>59965</v>
      </c>
      <c r="I5" s="20">
        <f>H5+H6+H7+H8+H9</f>
        <v>235078</v>
      </c>
      <c r="J5" s="21">
        <v>688</v>
      </c>
      <c r="K5" s="24">
        <v>12050</v>
      </c>
    </row>
    <row r="6" spans="1:11" ht="36" x14ac:dyDescent="0.25">
      <c r="A6" s="17"/>
      <c r="B6" s="17"/>
      <c r="C6" s="1" t="s">
        <v>9</v>
      </c>
      <c r="D6" s="2">
        <v>15635</v>
      </c>
      <c r="E6" s="20"/>
      <c r="F6" s="14">
        <v>2846</v>
      </c>
      <c r="G6" s="19"/>
      <c r="H6" s="15">
        <v>31608</v>
      </c>
      <c r="I6" s="20"/>
      <c r="J6" s="22"/>
      <c r="K6" s="24"/>
    </row>
    <row r="7" spans="1:11" ht="24" x14ac:dyDescent="0.25">
      <c r="A7" s="17"/>
      <c r="B7" s="17"/>
      <c r="C7" s="1" t="s">
        <v>10</v>
      </c>
      <c r="D7" s="2">
        <v>40751</v>
      </c>
      <c r="E7" s="20"/>
      <c r="F7" s="14">
        <v>7738</v>
      </c>
      <c r="G7" s="19"/>
      <c r="H7" s="15">
        <v>60720</v>
      </c>
      <c r="I7" s="20"/>
      <c r="J7" s="22"/>
      <c r="K7" s="24"/>
    </row>
    <row r="8" spans="1:11" ht="36" x14ac:dyDescent="0.25">
      <c r="A8" s="17"/>
      <c r="B8" s="17"/>
      <c r="C8" s="1" t="s">
        <v>11</v>
      </c>
      <c r="D8" s="2">
        <v>12113</v>
      </c>
      <c r="E8" s="20"/>
      <c r="F8" s="14">
        <v>5002</v>
      </c>
      <c r="G8" s="19"/>
      <c r="H8" s="15">
        <v>57872</v>
      </c>
      <c r="I8" s="20"/>
      <c r="J8" s="22"/>
      <c r="K8" s="24"/>
    </row>
    <row r="9" spans="1:11" ht="36" x14ac:dyDescent="0.25">
      <c r="A9" s="17"/>
      <c r="B9" s="17"/>
      <c r="C9" s="1" t="s">
        <v>12</v>
      </c>
      <c r="D9" s="2">
        <v>10879</v>
      </c>
      <c r="E9" s="20"/>
      <c r="F9" s="14">
        <v>2731</v>
      </c>
      <c r="G9" s="19"/>
      <c r="H9" s="15">
        <v>24913</v>
      </c>
      <c r="I9" s="20"/>
      <c r="J9" s="23"/>
      <c r="K9" s="24"/>
    </row>
    <row r="10" spans="1:11" ht="24" x14ac:dyDescent="0.25">
      <c r="A10" s="18">
        <v>2</v>
      </c>
      <c r="B10" s="18" t="s">
        <v>2</v>
      </c>
      <c r="C10" s="1" t="s">
        <v>13</v>
      </c>
      <c r="D10" s="14">
        <v>7256</v>
      </c>
      <c r="E10" s="19">
        <f>D10+D11+D12+D13</f>
        <v>24505</v>
      </c>
      <c r="F10" s="14">
        <v>1725</v>
      </c>
      <c r="G10" s="19">
        <f>F10+F11+F12+F13</f>
        <v>4394</v>
      </c>
      <c r="H10" s="15">
        <v>7425</v>
      </c>
      <c r="I10" s="20">
        <f>H10+H11+H12+H13</f>
        <v>27790</v>
      </c>
      <c r="J10" s="21">
        <v>155</v>
      </c>
      <c r="K10" s="24"/>
    </row>
    <row r="11" spans="1:11" ht="13.5" x14ac:dyDescent="0.25">
      <c r="A11" s="18"/>
      <c r="B11" s="18"/>
      <c r="C11" s="1" t="s">
        <v>14</v>
      </c>
      <c r="D11" s="14">
        <v>3366</v>
      </c>
      <c r="E11" s="19"/>
      <c r="F11" s="14">
        <v>435</v>
      </c>
      <c r="G11" s="19"/>
      <c r="H11" s="15">
        <v>5720</v>
      </c>
      <c r="I11" s="20"/>
      <c r="J11" s="22"/>
      <c r="K11" s="24"/>
    </row>
    <row r="12" spans="1:11" ht="24" x14ac:dyDescent="0.25">
      <c r="A12" s="18"/>
      <c r="B12" s="18"/>
      <c r="C12" s="1" t="s">
        <v>15</v>
      </c>
      <c r="D12" s="14">
        <v>8033</v>
      </c>
      <c r="E12" s="19"/>
      <c r="F12" s="14">
        <v>1551</v>
      </c>
      <c r="G12" s="19"/>
      <c r="H12" s="15">
        <v>9846</v>
      </c>
      <c r="I12" s="20"/>
      <c r="J12" s="22"/>
      <c r="K12" s="24"/>
    </row>
    <row r="13" spans="1:11" ht="24" x14ac:dyDescent="0.25">
      <c r="A13" s="18"/>
      <c r="B13" s="18"/>
      <c r="C13" s="1" t="s">
        <v>16</v>
      </c>
      <c r="D13" s="14">
        <v>5850</v>
      </c>
      <c r="E13" s="19"/>
      <c r="F13" s="14">
        <v>683</v>
      </c>
      <c r="G13" s="19"/>
      <c r="H13" s="15">
        <v>4799</v>
      </c>
      <c r="I13" s="20"/>
      <c r="J13" s="23"/>
      <c r="K13" s="24"/>
    </row>
    <row r="14" spans="1:11" ht="13.5" x14ac:dyDescent="0.25">
      <c r="A14" s="17">
        <v>3</v>
      </c>
      <c r="B14" s="18" t="s">
        <v>93</v>
      </c>
      <c r="C14" s="1" t="s">
        <v>17</v>
      </c>
      <c r="D14" s="14">
        <v>358</v>
      </c>
      <c r="E14" s="19">
        <f>D14+D15+D16+D17+D18</f>
        <v>16358</v>
      </c>
      <c r="F14" s="14">
        <v>71</v>
      </c>
      <c r="G14" s="19">
        <f>F14+F15+F16+F17+F18</f>
        <v>1369</v>
      </c>
      <c r="H14" s="15">
        <v>569</v>
      </c>
      <c r="I14" s="20">
        <f>H14+H15+H16+H17+H18</f>
        <v>11535</v>
      </c>
      <c r="J14" s="21">
        <v>169</v>
      </c>
      <c r="K14" s="24"/>
    </row>
    <row r="15" spans="1:11" ht="24" x14ac:dyDescent="0.25">
      <c r="A15" s="17"/>
      <c r="B15" s="18"/>
      <c r="C15" s="1" t="s">
        <v>18</v>
      </c>
      <c r="D15" s="14">
        <v>5261</v>
      </c>
      <c r="E15" s="19"/>
      <c r="F15" s="14">
        <v>327</v>
      </c>
      <c r="G15" s="19"/>
      <c r="H15" s="15">
        <v>3651</v>
      </c>
      <c r="I15" s="20"/>
      <c r="J15" s="22"/>
      <c r="K15" s="24"/>
    </row>
    <row r="16" spans="1:11" ht="24" x14ac:dyDescent="0.25">
      <c r="A16" s="17"/>
      <c r="B16" s="18"/>
      <c r="C16" s="1" t="s">
        <v>19</v>
      </c>
      <c r="D16" s="14">
        <v>2320</v>
      </c>
      <c r="E16" s="19"/>
      <c r="F16" s="14">
        <v>370</v>
      </c>
      <c r="G16" s="19"/>
      <c r="H16" s="15">
        <v>1495</v>
      </c>
      <c r="I16" s="20"/>
      <c r="J16" s="22"/>
      <c r="K16" s="24"/>
    </row>
    <row r="17" spans="1:11" ht="13.5" x14ac:dyDescent="0.25">
      <c r="A17" s="17"/>
      <c r="B17" s="18"/>
      <c r="C17" s="1" t="s">
        <v>20</v>
      </c>
      <c r="D17" s="14">
        <v>3218</v>
      </c>
      <c r="E17" s="19"/>
      <c r="F17" s="14">
        <v>166</v>
      </c>
      <c r="G17" s="19"/>
      <c r="H17" s="15">
        <v>2493</v>
      </c>
      <c r="I17" s="20"/>
      <c r="J17" s="22"/>
      <c r="K17" s="24"/>
    </row>
    <row r="18" spans="1:11" ht="13.5" x14ac:dyDescent="0.25">
      <c r="A18" s="17"/>
      <c r="B18" s="18"/>
      <c r="C18" s="1" t="s">
        <v>21</v>
      </c>
      <c r="D18" s="14">
        <v>5201</v>
      </c>
      <c r="E18" s="19"/>
      <c r="F18" s="14">
        <v>435</v>
      </c>
      <c r="G18" s="19"/>
      <c r="H18" s="15">
        <v>3327</v>
      </c>
      <c r="I18" s="20"/>
      <c r="J18" s="23"/>
      <c r="K18" s="24"/>
    </row>
    <row r="19" spans="1:11" ht="13.5" x14ac:dyDescent="0.25">
      <c r="A19" s="17">
        <v>4</v>
      </c>
      <c r="B19" s="17" t="s">
        <v>3</v>
      </c>
      <c r="C19" s="1" t="s">
        <v>22</v>
      </c>
      <c r="D19" s="14">
        <v>8961</v>
      </c>
      <c r="E19" s="19">
        <f>D19+D20+D21+D22+D23+D24+D25+D26+D27</f>
        <v>63368</v>
      </c>
      <c r="F19" s="14">
        <v>962</v>
      </c>
      <c r="G19" s="19">
        <f>F19+F20+F22+F21+F23+F24+F25+F26+F27</f>
        <v>9817</v>
      </c>
      <c r="H19" s="15">
        <v>7182</v>
      </c>
      <c r="I19" s="20">
        <f>H19+H20+H21+H22+H23+H24+H25+H26+H27</f>
        <v>72736</v>
      </c>
      <c r="J19" s="21">
        <v>270</v>
      </c>
      <c r="K19" s="24"/>
    </row>
    <row r="20" spans="1:11" ht="24" x14ac:dyDescent="0.25">
      <c r="A20" s="17"/>
      <c r="B20" s="17"/>
      <c r="C20" s="1" t="s">
        <v>23</v>
      </c>
      <c r="D20" s="14">
        <v>12656</v>
      </c>
      <c r="E20" s="19"/>
      <c r="F20" s="14">
        <v>1948</v>
      </c>
      <c r="G20" s="19"/>
      <c r="H20" s="15">
        <v>13718</v>
      </c>
      <c r="I20" s="20"/>
      <c r="J20" s="22"/>
      <c r="K20" s="24"/>
    </row>
    <row r="21" spans="1:11" ht="24" x14ac:dyDescent="0.25">
      <c r="A21" s="17"/>
      <c r="B21" s="17"/>
      <c r="C21" s="1" t="s">
        <v>24</v>
      </c>
      <c r="D21" s="14">
        <v>4713</v>
      </c>
      <c r="E21" s="19"/>
      <c r="F21" s="14">
        <v>509</v>
      </c>
      <c r="G21" s="19"/>
      <c r="H21" s="15">
        <v>5650</v>
      </c>
      <c r="I21" s="20"/>
      <c r="J21" s="22"/>
      <c r="K21" s="24"/>
    </row>
    <row r="22" spans="1:11" ht="13.5" x14ac:dyDescent="0.25">
      <c r="A22" s="17"/>
      <c r="B22" s="17"/>
      <c r="C22" s="1" t="s">
        <v>25</v>
      </c>
      <c r="D22" s="14">
        <v>2769</v>
      </c>
      <c r="E22" s="19"/>
      <c r="F22" s="14">
        <v>471</v>
      </c>
      <c r="G22" s="19"/>
      <c r="H22" s="15">
        <v>4760</v>
      </c>
      <c r="I22" s="20"/>
      <c r="J22" s="22"/>
      <c r="K22" s="24"/>
    </row>
    <row r="23" spans="1:11" ht="24" x14ac:dyDescent="0.25">
      <c r="A23" s="17"/>
      <c r="B23" s="17"/>
      <c r="C23" s="1" t="s">
        <v>26</v>
      </c>
      <c r="D23" s="14">
        <v>6033</v>
      </c>
      <c r="E23" s="19"/>
      <c r="F23" s="14">
        <v>1117</v>
      </c>
      <c r="G23" s="19"/>
      <c r="H23" s="15">
        <v>8633</v>
      </c>
      <c r="I23" s="20"/>
      <c r="J23" s="22"/>
      <c r="K23" s="24"/>
    </row>
    <row r="24" spans="1:11" ht="24" x14ac:dyDescent="0.25">
      <c r="A24" s="17"/>
      <c r="B24" s="17"/>
      <c r="C24" s="1" t="s">
        <v>27</v>
      </c>
      <c r="D24" s="14">
        <v>9842</v>
      </c>
      <c r="E24" s="19"/>
      <c r="F24" s="14">
        <v>1871</v>
      </c>
      <c r="G24" s="19"/>
      <c r="H24" s="15">
        <v>8088</v>
      </c>
      <c r="I24" s="20"/>
      <c r="J24" s="22"/>
      <c r="K24" s="24"/>
    </row>
    <row r="25" spans="1:11" ht="24" x14ac:dyDescent="0.25">
      <c r="A25" s="17"/>
      <c r="B25" s="17"/>
      <c r="C25" s="1" t="s">
        <v>28</v>
      </c>
      <c r="D25" s="14">
        <v>7576</v>
      </c>
      <c r="E25" s="19"/>
      <c r="F25" s="14">
        <v>1081</v>
      </c>
      <c r="G25" s="19"/>
      <c r="H25" s="15">
        <v>9462</v>
      </c>
      <c r="I25" s="20"/>
      <c r="J25" s="22"/>
      <c r="K25" s="24"/>
    </row>
    <row r="26" spans="1:11" ht="24" x14ac:dyDescent="0.25">
      <c r="A26" s="17"/>
      <c r="B26" s="17"/>
      <c r="C26" s="1" t="s">
        <v>29</v>
      </c>
      <c r="D26" s="14">
        <v>6356</v>
      </c>
      <c r="E26" s="19"/>
      <c r="F26" s="14">
        <v>808</v>
      </c>
      <c r="G26" s="19"/>
      <c r="H26" s="15">
        <v>8451</v>
      </c>
      <c r="I26" s="20"/>
      <c r="J26" s="22"/>
      <c r="K26" s="24"/>
    </row>
    <row r="27" spans="1:11" ht="24" x14ac:dyDescent="0.25">
      <c r="A27" s="17"/>
      <c r="B27" s="17"/>
      <c r="C27" s="1" t="s">
        <v>30</v>
      </c>
      <c r="D27" s="14">
        <v>4462</v>
      </c>
      <c r="E27" s="19"/>
      <c r="F27" s="14">
        <v>1050</v>
      </c>
      <c r="G27" s="19"/>
      <c r="H27" s="15">
        <v>6792</v>
      </c>
      <c r="I27" s="20"/>
      <c r="J27" s="23"/>
      <c r="K27" s="24"/>
    </row>
    <row r="28" spans="1:11" ht="24" x14ac:dyDescent="0.25">
      <c r="A28" s="17">
        <v>5</v>
      </c>
      <c r="B28" s="17" t="s">
        <v>85</v>
      </c>
      <c r="C28" s="1" t="s">
        <v>31</v>
      </c>
      <c r="D28" s="14">
        <v>3447</v>
      </c>
      <c r="E28" s="19">
        <f>D28+D29+D30+D31+D32+D33+D34+D35+D36+D37+D38+D39</f>
        <v>85873</v>
      </c>
      <c r="F28" s="14">
        <v>1120</v>
      </c>
      <c r="G28" s="19">
        <f>F28+F29+F30+F31+F32+F33+F34+F35+F36+F37+F38+F39</f>
        <v>21589</v>
      </c>
      <c r="H28" s="15">
        <v>5755</v>
      </c>
      <c r="I28" s="20">
        <f>H28+H29+H30+H31+H32+H33+H34+H35+H36+H37+H38+H39</f>
        <v>128906</v>
      </c>
      <c r="J28" s="21">
        <v>579</v>
      </c>
      <c r="K28" s="24"/>
    </row>
    <row r="29" spans="1:11" ht="13.5" x14ac:dyDescent="0.25">
      <c r="A29" s="17"/>
      <c r="B29" s="17"/>
      <c r="C29" s="1" t="s">
        <v>32</v>
      </c>
      <c r="D29" s="14">
        <v>5902</v>
      </c>
      <c r="E29" s="19"/>
      <c r="F29" s="14">
        <v>1091</v>
      </c>
      <c r="G29" s="19"/>
      <c r="H29" s="15">
        <v>6814</v>
      </c>
      <c r="I29" s="20"/>
      <c r="J29" s="22"/>
      <c r="K29" s="24"/>
    </row>
    <row r="30" spans="1:11" ht="24" x14ac:dyDescent="0.25">
      <c r="A30" s="17"/>
      <c r="B30" s="17"/>
      <c r="C30" s="1" t="s">
        <v>33</v>
      </c>
      <c r="D30" s="14">
        <v>9200</v>
      </c>
      <c r="E30" s="19"/>
      <c r="F30" s="14">
        <v>1978</v>
      </c>
      <c r="G30" s="19"/>
      <c r="H30" s="15">
        <v>13245</v>
      </c>
      <c r="I30" s="20"/>
      <c r="J30" s="22"/>
      <c r="K30" s="24"/>
    </row>
    <row r="31" spans="1:11" ht="24" x14ac:dyDescent="0.25">
      <c r="A31" s="17"/>
      <c r="B31" s="17"/>
      <c r="C31" s="1" t="s">
        <v>34</v>
      </c>
      <c r="D31" s="14">
        <v>2622</v>
      </c>
      <c r="E31" s="19"/>
      <c r="F31" s="14">
        <v>1703</v>
      </c>
      <c r="G31" s="19"/>
      <c r="H31" s="15">
        <v>8526</v>
      </c>
      <c r="I31" s="20"/>
      <c r="J31" s="22"/>
      <c r="K31" s="24"/>
    </row>
    <row r="32" spans="1:11" ht="24" x14ac:dyDescent="0.25">
      <c r="A32" s="17"/>
      <c r="B32" s="17"/>
      <c r="C32" s="1" t="s">
        <v>35</v>
      </c>
      <c r="D32" s="14">
        <v>5480</v>
      </c>
      <c r="E32" s="19"/>
      <c r="F32" s="14">
        <v>1313</v>
      </c>
      <c r="G32" s="19"/>
      <c r="H32" s="15">
        <v>11405</v>
      </c>
      <c r="I32" s="20"/>
      <c r="J32" s="22"/>
      <c r="K32" s="24"/>
    </row>
    <row r="33" spans="1:11" ht="24" x14ac:dyDescent="0.25">
      <c r="A33" s="17"/>
      <c r="B33" s="17"/>
      <c r="C33" s="1" t="s">
        <v>36</v>
      </c>
      <c r="D33" s="14">
        <v>7373</v>
      </c>
      <c r="E33" s="19"/>
      <c r="F33" s="14">
        <v>1732</v>
      </c>
      <c r="G33" s="19"/>
      <c r="H33" s="15">
        <v>9633</v>
      </c>
      <c r="I33" s="20"/>
      <c r="J33" s="22"/>
      <c r="K33" s="24"/>
    </row>
    <row r="34" spans="1:11" ht="24" x14ac:dyDescent="0.25">
      <c r="A34" s="17"/>
      <c r="B34" s="17"/>
      <c r="C34" s="1" t="s">
        <v>37</v>
      </c>
      <c r="D34" s="14">
        <v>3298</v>
      </c>
      <c r="E34" s="19"/>
      <c r="F34" s="14">
        <v>773</v>
      </c>
      <c r="G34" s="19"/>
      <c r="H34" s="15">
        <v>6053</v>
      </c>
      <c r="I34" s="20"/>
      <c r="J34" s="22"/>
      <c r="K34" s="24"/>
    </row>
    <row r="35" spans="1:11" ht="13.5" x14ac:dyDescent="0.25">
      <c r="A35" s="17"/>
      <c r="B35" s="17"/>
      <c r="C35" s="1" t="s">
        <v>38</v>
      </c>
      <c r="D35" s="14">
        <v>10519</v>
      </c>
      <c r="E35" s="19"/>
      <c r="F35" s="14">
        <v>6205</v>
      </c>
      <c r="G35" s="19"/>
      <c r="H35" s="15">
        <v>33578</v>
      </c>
      <c r="I35" s="20"/>
      <c r="J35" s="22"/>
      <c r="K35" s="24"/>
    </row>
    <row r="36" spans="1:11" ht="24" x14ac:dyDescent="0.25">
      <c r="A36" s="17"/>
      <c r="B36" s="17"/>
      <c r="C36" s="1" t="s">
        <v>39</v>
      </c>
      <c r="D36" s="14">
        <v>8547</v>
      </c>
      <c r="E36" s="19"/>
      <c r="F36" s="14">
        <v>2267</v>
      </c>
      <c r="G36" s="19"/>
      <c r="H36" s="15">
        <v>12022</v>
      </c>
      <c r="I36" s="20"/>
      <c r="J36" s="22"/>
      <c r="K36" s="24"/>
    </row>
    <row r="37" spans="1:11" ht="24" x14ac:dyDescent="0.25">
      <c r="A37" s="17"/>
      <c r="B37" s="17"/>
      <c r="C37" s="1" t="s">
        <v>40</v>
      </c>
      <c r="D37" s="14">
        <v>14099</v>
      </c>
      <c r="E37" s="19"/>
      <c r="F37" s="14">
        <v>1618</v>
      </c>
      <c r="G37" s="19"/>
      <c r="H37" s="15">
        <v>11043</v>
      </c>
      <c r="I37" s="20"/>
      <c r="J37" s="22"/>
      <c r="K37" s="24"/>
    </row>
    <row r="38" spans="1:11" ht="24" x14ac:dyDescent="0.25">
      <c r="A38" s="17"/>
      <c r="B38" s="17"/>
      <c r="C38" s="1" t="s">
        <v>41</v>
      </c>
      <c r="D38" s="14">
        <v>8103</v>
      </c>
      <c r="E38" s="19"/>
      <c r="F38" s="14">
        <v>838</v>
      </c>
      <c r="G38" s="19"/>
      <c r="H38" s="15">
        <v>5157</v>
      </c>
      <c r="I38" s="20"/>
      <c r="J38" s="22"/>
      <c r="K38" s="24"/>
    </row>
    <row r="39" spans="1:11" ht="13.5" x14ac:dyDescent="0.25">
      <c r="A39" s="17"/>
      <c r="B39" s="17"/>
      <c r="C39" s="1" t="s">
        <v>42</v>
      </c>
      <c r="D39" s="14">
        <v>7283</v>
      </c>
      <c r="E39" s="19"/>
      <c r="F39" s="14">
        <v>951</v>
      </c>
      <c r="G39" s="19"/>
      <c r="H39" s="15">
        <v>5675</v>
      </c>
      <c r="I39" s="20"/>
      <c r="J39" s="23"/>
      <c r="K39" s="24"/>
    </row>
    <row r="40" spans="1:11" ht="24" x14ac:dyDescent="0.25">
      <c r="A40" s="17">
        <v>6</v>
      </c>
      <c r="B40" s="18" t="s">
        <v>4</v>
      </c>
      <c r="C40" s="1" t="s">
        <v>43</v>
      </c>
      <c r="D40" s="14">
        <v>160</v>
      </c>
      <c r="E40" s="19">
        <f>D40+D41+D42+D43+D44+D45</f>
        <v>20191</v>
      </c>
      <c r="F40" s="14">
        <v>230</v>
      </c>
      <c r="G40" s="19">
        <f>F40+F41+F42+F43+F44+F45</f>
        <v>2442</v>
      </c>
      <c r="H40" s="15">
        <v>1885</v>
      </c>
      <c r="I40" s="20">
        <f>H40+H41+H42+H43+H44+H45</f>
        <v>21043</v>
      </c>
      <c r="J40" s="21">
        <v>95</v>
      </c>
      <c r="K40" s="24"/>
    </row>
    <row r="41" spans="1:11" ht="24" x14ac:dyDescent="0.25">
      <c r="A41" s="17"/>
      <c r="B41" s="18"/>
      <c r="C41" s="1" t="s">
        <v>44</v>
      </c>
      <c r="D41" s="14">
        <v>8491</v>
      </c>
      <c r="E41" s="19"/>
      <c r="F41" s="14">
        <v>670</v>
      </c>
      <c r="G41" s="19"/>
      <c r="H41" s="15">
        <v>6748</v>
      </c>
      <c r="I41" s="20"/>
      <c r="J41" s="22"/>
      <c r="K41" s="24"/>
    </row>
    <row r="42" spans="1:11" ht="24" x14ac:dyDescent="0.25">
      <c r="A42" s="17"/>
      <c r="B42" s="18"/>
      <c r="C42" s="1" t="s">
        <v>45</v>
      </c>
      <c r="D42" s="14">
        <v>2629</v>
      </c>
      <c r="E42" s="19"/>
      <c r="F42" s="14">
        <v>277</v>
      </c>
      <c r="G42" s="19"/>
      <c r="H42" s="15">
        <v>2970</v>
      </c>
      <c r="I42" s="20"/>
      <c r="J42" s="22"/>
      <c r="K42" s="24"/>
    </row>
    <row r="43" spans="1:11" ht="13.5" x14ac:dyDescent="0.25">
      <c r="A43" s="17"/>
      <c r="B43" s="18"/>
      <c r="C43" s="1" t="s">
        <v>46</v>
      </c>
      <c r="D43" s="14">
        <v>423</v>
      </c>
      <c r="E43" s="19"/>
      <c r="F43" s="14">
        <v>188</v>
      </c>
      <c r="G43" s="19"/>
      <c r="H43" s="15">
        <v>1515</v>
      </c>
      <c r="I43" s="20"/>
      <c r="J43" s="22"/>
      <c r="K43" s="24"/>
    </row>
    <row r="44" spans="1:11" ht="24" x14ac:dyDescent="0.25">
      <c r="A44" s="17"/>
      <c r="B44" s="18"/>
      <c r="C44" s="1" t="s">
        <v>47</v>
      </c>
      <c r="D44" s="14">
        <v>7593</v>
      </c>
      <c r="E44" s="19"/>
      <c r="F44" s="14">
        <v>1005</v>
      </c>
      <c r="G44" s="19"/>
      <c r="H44" s="15">
        <v>6644</v>
      </c>
      <c r="I44" s="20"/>
      <c r="J44" s="22"/>
      <c r="K44" s="24"/>
    </row>
    <row r="45" spans="1:11" ht="24" x14ac:dyDescent="0.25">
      <c r="A45" s="17"/>
      <c r="B45" s="18"/>
      <c r="C45" s="1" t="s">
        <v>48</v>
      </c>
      <c r="D45" s="14">
        <v>895</v>
      </c>
      <c r="E45" s="19"/>
      <c r="F45" s="14">
        <v>72</v>
      </c>
      <c r="G45" s="19"/>
      <c r="H45" s="15">
        <v>1281</v>
      </c>
      <c r="I45" s="20"/>
      <c r="J45" s="23"/>
      <c r="K45" s="24"/>
    </row>
    <row r="46" spans="1:11" ht="13.5" x14ac:dyDescent="0.25">
      <c r="A46" s="17">
        <v>7</v>
      </c>
      <c r="B46" s="18" t="s">
        <v>86</v>
      </c>
      <c r="C46" s="1" t="s">
        <v>49</v>
      </c>
      <c r="D46" s="14">
        <v>5065</v>
      </c>
      <c r="E46" s="19">
        <f>D46+D47+D48+D49+D50+D51+D52+D53+D54</f>
        <v>73119</v>
      </c>
      <c r="F46" s="14">
        <v>786</v>
      </c>
      <c r="G46" s="19">
        <f>F46+F47+F48+F49+F50+F51+F52+F53+F54</f>
        <v>11516</v>
      </c>
      <c r="H46" s="15">
        <v>4987</v>
      </c>
      <c r="I46" s="20">
        <f>H46+H47+H48+H49+H50+H51+H52+H53+H54</f>
        <v>70311</v>
      </c>
      <c r="J46" s="21">
        <v>374</v>
      </c>
      <c r="K46" s="24"/>
    </row>
    <row r="47" spans="1:11" ht="13.5" x14ac:dyDescent="0.25">
      <c r="A47" s="17"/>
      <c r="B47" s="18"/>
      <c r="C47" s="1" t="s">
        <v>50</v>
      </c>
      <c r="D47" s="14">
        <v>23602</v>
      </c>
      <c r="E47" s="19"/>
      <c r="F47" s="14">
        <v>3422</v>
      </c>
      <c r="G47" s="19"/>
      <c r="H47" s="15">
        <v>21661</v>
      </c>
      <c r="I47" s="20"/>
      <c r="J47" s="22"/>
      <c r="K47" s="24"/>
    </row>
    <row r="48" spans="1:11" ht="24" x14ac:dyDescent="0.25">
      <c r="A48" s="17"/>
      <c r="B48" s="18"/>
      <c r="C48" s="1" t="s">
        <v>51</v>
      </c>
      <c r="D48" s="14">
        <v>9731</v>
      </c>
      <c r="E48" s="19"/>
      <c r="F48" s="14">
        <v>1828</v>
      </c>
      <c r="G48" s="19"/>
      <c r="H48" s="15">
        <v>7943</v>
      </c>
      <c r="I48" s="20"/>
      <c r="J48" s="22"/>
      <c r="K48" s="24"/>
    </row>
    <row r="49" spans="1:11" ht="24" x14ac:dyDescent="0.25">
      <c r="A49" s="17"/>
      <c r="B49" s="18"/>
      <c r="C49" s="1" t="s">
        <v>52</v>
      </c>
      <c r="D49" s="14">
        <v>5311</v>
      </c>
      <c r="E49" s="19"/>
      <c r="F49" s="14">
        <v>316</v>
      </c>
      <c r="G49" s="19"/>
      <c r="H49" s="15">
        <v>1951</v>
      </c>
      <c r="I49" s="20"/>
      <c r="J49" s="22"/>
      <c r="K49" s="24"/>
    </row>
    <row r="50" spans="1:11" ht="13.5" x14ac:dyDescent="0.25">
      <c r="A50" s="17"/>
      <c r="B50" s="18"/>
      <c r="C50" s="1" t="s">
        <v>53</v>
      </c>
      <c r="D50" s="14">
        <v>8639</v>
      </c>
      <c r="E50" s="19"/>
      <c r="F50" s="14">
        <v>1394</v>
      </c>
      <c r="G50" s="19"/>
      <c r="H50" s="15">
        <v>8721</v>
      </c>
      <c r="I50" s="20"/>
      <c r="J50" s="22"/>
      <c r="K50" s="24"/>
    </row>
    <row r="51" spans="1:11" ht="13.5" x14ac:dyDescent="0.25">
      <c r="A51" s="17"/>
      <c r="B51" s="18"/>
      <c r="C51" s="1" t="s">
        <v>54</v>
      </c>
      <c r="D51" s="14">
        <v>3823</v>
      </c>
      <c r="E51" s="19"/>
      <c r="F51" s="14">
        <v>1060</v>
      </c>
      <c r="G51" s="19"/>
      <c r="H51" s="15">
        <v>7530</v>
      </c>
      <c r="I51" s="20"/>
      <c r="J51" s="22"/>
      <c r="K51" s="24"/>
    </row>
    <row r="52" spans="1:11" ht="24" x14ac:dyDescent="0.25">
      <c r="A52" s="17"/>
      <c r="B52" s="18"/>
      <c r="C52" s="1" t="s">
        <v>55</v>
      </c>
      <c r="D52" s="14">
        <v>4260</v>
      </c>
      <c r="E52" s="19"/>
      <c r="F52" s="14">
        <v>761</v>
      </c>
      <c r="G52" s="19"/>
      <c r="H52" s="15">
        <v>5179</v>
      </c>
      <c r="I52" s="20"/>
      <c r="J52" s="22"/>
      <c r="K52" s="24"/>
    </row>
    <row r="53" spans="1:11" ht="24" x14ac:dyDescent="0.25">
      <c r="A53" s="17"/>
      <c r="B53" s="18"/>
      <c r="C53" s="1" t="s">
        <v>56</v>
      </c>
      <c r="D53" s="14">
        <v>8135</v>
      </c>
      <c r="E53" s="19"/>
      <c r="F53" s="14">
        <v>949</v>
      </c>
      <c r="G53" s="19"/>
      <c r="H53" s="15">
        <v>5947</v>
      </c>
      <c r="I53" s="20"/>
      <c r="J53" s="22"/>
      <c r="K53" s="24"/>
    </row>
    <row r="54" spans="1:11" ht="13.5" x14ac:dyDescent="0.25">
      <c r="A54" s="17"/>
      <c r="B54" s="18"/>
      <c r="C54" s="1" t="s">
        <v>57</v>
      </c>
      <c r="D54" s="14">
        <v>4553</v>
      </c>
      <c r="E54" s="19"/>
      <c r="F54" s="14">
        <v>1000</v>
      </c>
      <c r="G54" s="19"/>
      <c r="H54" s="15">
        <v>6392</v>
      </c>
      <c r="I54" s="20"/>
      <c r="J54" s="23"/>
      <c r="K54" s="24"/>
    </row>
    <row r="55" spans="1:11" ht="24" x14ac:dyDescent="0.25">
      <c r="A55" s="17">
        <v>8</v>
      </c>
      <c r="B55" s="18" t="s">
        <v>87</v>
      </c>
      <c r="C55" s="1" t="s">
        <v>58</v>
      </c>
      <c r="D55" s="14">
        <v>2998</v>
      </c>
      <c r="E55" s="19">
        <f>D55+D56+D57+D58+D59+D60+D61</f>
        <v>15765</v>
      </c>
      <c r="F55" s="14">
        <v>561</v>
      </c>
      <c r="G55" s="19">
        <f>F55+F56+F57+F58+F59+F60+F61</f>
        <v>4186</v>
      </c>
      <c r="H55" s="15">
        <v>3569</v>
      </c>
      <c r="I55" s="20">
        <f>H55+H56+H57+H58+H59+H60+H61</f>
        <v>35329</v>
      </c>
      <c r="J55" s="21">
        <v>71</v>
      </c>
      <c r="K55" s="24"/>
    </row>
    <row r="56" spans="1:11" ht="24" x14ac:dyDescent="0.25">
      <c r="A56" s="17"/>
      <c r="B56" s="18"/>
      <c r="C56" s="1" t="s">
        <v>59</v>
      </c>
      <c r="D56" s="14">
        <v>2033</v>
      </c>
      <c r="E56" s="19"/>
      <c r="F56" s="14">
        <v>294</v>
      </c>
      <c r="G56" s="19"/>
      <c r="H56" s="15">
        <v>2153</v>
      </c>
      <c r="I56" s="20"/>
      <c r="J56" s="22"/>
      <c r="K56" s="24"/>
    </row>
    <row r="57" spans="1:11" ht="24" x14ac:dyDescent="0.25">
      <c r="A57" s="17"/>
      <c r="B57" s="18"/>
      <c r="C57" s="1" t="s">
        <v>60</v>
      </c>
      <c r="D57" s="14">
        <v>2206</v>
      </c>
      <c r="E57" s="19"/>
      <c r="F57" s="14">
        <v>917</v>
      </c>
      <c r="G57" s="19"/>
      <c r="H57" s="15">
        <v>9841</v>
      </c>
      <c r="I57" s="20"/>
      <c r="J57" s="22"/>
      <c r="K57" s="24"/>
    </row>
    <row r="58" spans="1:11" ht="13.5" x14ac:dyDescent="0.25">
      <c r="A58" s="17"/>
      <c r="B58" s="18"/>
      <c r="C58" s="1" t="s">
        <v>61</v>
      </c>
      <c r="D58" s="14">
        <v>988</v>
      </c>
      <c r="E58" s="19"/>
      <c r="F58" s="14">
        <v>411</v>
      </c>
      <c r="G58" s="19"/>
      <c r="H58" s="15">
        <v>4191</v>
      </c>
      <c r="I58" s="20"/>
      <c r="J58" s="22"/>
      <c r="K58" s="24"/>
    </row>
    <row r="59" spans="1:11" ht="24" x14ac:dyDescent="0.25">
      <c r="A59" s="17"/>
      <c r="B59" s="18"/>
      <c r="C59" s="1" t="s">
        <v>62</v>
      </c>
      <c r="D59" s="14">
        <v>2534</v>
      </c>
      <c r="E59" s="19"/>
      <c r="F59" s="14">
        <v>623</v>
      </c>
      <c r="G59" s="19"/>
      <c r="H59" s="15">
        <v>4385</v>
      </c>
      <c r="I59" s="20"/>
      <c r="J59" s="22"/>
      <c r="K59" s="24"/>
    </row>
    <row r="60" spans="1:11" ht="24" x14ac:dyDescent="0.25">
      <c r="A60" s="17"/>
      <c r="B60" s="18"/>
      <c r="C60" s="1" t="s">
        <v>63</v>
      </c>
      <c r="D60" s="14">
        <v>3321</v>
      </c>
      <c r="E60" s="19"/>
      <c r="F60" s="14">
        <v>903</v>
      </c>
      <c r="G60" s="19"/>
      <c r="H60" s="15">
        <v>6394</v>
      </c>
      <c r="I60" s="20"/>
      <c r="J60" s="22"/>
      <c r="K60" s="24"/>
    </row>
    <row r="61" spans="1:11" ht="24" x14ac:dyDescent="0.25">
      <c r="A61" s="17"/>
      <c r="B61" s="18"/>
      <c r="C61" s="1" t="s">
        <v>64</v>
      </c>
      <c r="D61" s="14">
        <v>1685</v>
      </c>
      <c r="E61" s="19"/>
      <c r="F61" s="14">
        <v>477</v>
      </c>
      <c r="G61" s="19"/>
      <c r="H61" s="15">
        <v>4796</v>
      </c>
      <c r="I61" s="20"/>
      <c r="J61" s="23"/>
      <c r="K61" s="24"/>
    </row>
    <row r="62" spans="1:11" ht="24" x14ac:dyDescent="0.25">
      <c r="A62" s="18">
        <v>9</v>
      </c>
      <c r="B62" s="18" t="s">
        <v>6</v>
      </c>
      <c r="C62" s="1" t="s">
        <v>65</v>
      </c>
      <c r="D62" s="14">
        <v>8151</v>
      </c>
      <c r="E62" s="19">
        <f>D62+D63+D64+D65+D66+D67+D68</f>
        <v>57050</v>
      </c>
      <c r="F62" s="14">
        <v>1309</v>
      </c>
      <c r="G62" s="19">
        <f>F62+F63+F64+F65+F66+F67+F68</f>
        <v>9430</v>
      </c>
      <c r="H62" s="15">
        <v>11451</v>
      </c>
      <c r="I62" s="20">
        <f>H62+H63+H64+H65+H66+H67+H68</f>
        <v>84409</v>
      </c>
      <c r="J62" s="21">
        <v>273</v>
      </c>
      <c r="K62" s="24"/>
    </row>
    <row r="63" spans="1:11" ht="24" x14ac:dyDescent="0.25">
      <c r="A63" s="18"/>
      <c r="B63" s="18"/>
      <c r="C63" s="1" t="s">
        <v>66</v>
      </c>
      <c r="D63" s="14">
        <v>10900</v>
      </c>
      <c r="E63" s="19"/>
      <c r="F63" s="14">
        <v>1583</v>
      </c>
      <c r="G63" s="19"/>
      <c r="H63" s="15">
        <v>14158</v>
      </c>
      <c r="I63" s="20"/>
      <c r="J63" s="22"/>
      <c r="K63" s="24"/>
    </row>
    <row r="64" spans="1:11" ht="24" x14ac:dyDescent="0.25">
      <c r="A64" s="18"/>
      <c r="B64" s="18"/>
      <c r="C64" s="1" t="s">
        <v>67</v>
      </c>
      <c r="D64" s="14">
        <v>5717</v>
      </c>
      <c r="E64" s="19"/>
      <c r="F64" s="14">
        <v>557</v>
      </c>
      <c r="G64" s="19"/>
      <c r="H64" s="15">
        <v>5082</v>
      </c>
      <c r="I64" s="20"/>
      <c r="J64" s="22"/>
      <c r="K64" s="24"/>
    </row>
    <row r="65" spans="1:11" ht="24" x14ac:dyDescent="0.25">
      <c r="A65" s="18"/>
      <c r="B65" s="18"/>
      <c r="C65" s="1" t="s">
        <v>68</v>
      </c>
      <c r="D65" s="14">
        <v>6954</v>
      </c>
      <c r="E65" s="19"/>
      <c r="F65" s="14">
        <v>438</v>
      </c>
      <c r="G65" s="19"/>
      <c r="H65" s="15">
        <v>6129</v>
      </c>
      <c r="I65" s="20"/>
      <c r="J65" s="22"/>
      <c r="K65" s="24"/>
    </row>
    <row r="66" spans="1:11" ht="24" x14ac:dyDescent="0.25">
      <c r="A66" s="18"/>
      <c r="B66" s="18"/>
      <c r="C66" s="1" t="s">
        <v>69</v>
      </c>
      <c r="D66" s="14">
        <v>10798</v>
      </c>
      <c r="E66" s="19"/>
      <c r="F66" s="14">
        <v>2302</v>
      </c>
      <c r="G66" s="19"/>
      <c r="H66" s="15">
        <v>17378</v>
      </c>
      <c r="I66" s="20"/>
      <c r="J66" s="22"/>
      <c r="K66" s="24"/>
    </row>
    <row r="67" spans="1:11" ht="13.5" x14ac:dyDescent="0.25">
      <c r="A67" s="18"/>
      <c r="B67" s="18"/>
      <c r="C67" s="1" t="s">
        <v>70</v>
      </c>
      <c r="D67" s="14">
        <v>10749</v>
      </c>
      <c r="E67" s="19"/>
      <c r="F67" s="14">
        <v>2829</v>
      </c>
      <c r="G67" s="19"/>
      <c r="H67" s="15">
        <v>22695</v>
      </c>
      <c r="I67" s="20"/>
      <c r="J67" s="22"/>
      <c r="K67" s="24"/>
    </row>
    <row r="68" spans="1:11" ht="13.5" x14ac:dyDescent="0.25">
      <c r="A68" s="18"/>
      <c r="B68" s="18"/>
      <c r="C68" s="1" t="s">
        <v>71</v>
      </c>
      <c r="D68" s="14">
        <v>3781</v>
      </c>
      <c r="E68" s="19"/>
      <c r="F68" s="14">
        <v>412</v>
      </c>
      <c r="G68" s="19"/>
      <c r="H68" s="15">
        <v>7516</v>
      </c>
      <c r="I68" s="20"/>
      <c r="J68" s="23"/>
      <c r="K68" s="24"/>
    </row>
    <row r="69" spans="1:11" ht="13.5" x14ac:dyDescent="0.25">
      <c r="A69" s="18">
        <v>10</v>
      </c>
      <c r="B69" s="18" t="s">
        <v>5</v>
      </c>
      <c r="C69" s="1" t="s">
        <v>72</v>
      </c>
      <c r="D69" s="14">
        <v>4894</v>
      </c>
      <c r="E69" s="19">
        <f>D69+D70+D71+D72+D73</f>
        <v>59790</v>
      </c>
      <c r="F69" s="14">
        <v>1448</v>
      </c>
      <c r="G69" s="19">
        <f>F69+F70+F71+F72+F73</f>
        <v>8393</v>
      </c>
      <c r="H69" s="15">
        <v>8394</v>
      </c>
      <c r="I69" s="20">
        <f>H69+H70+H71+H72+H73</f>
        <v>53555</v>
      </c>
      <c r="J69" s="21">
        <v>226</v>
      </c>
      <c r="K69" s="24"/>
    </row>
    <row r="70" spans="1:11" ht="13.5" x14ac:dyDescent="0.25">
      <c r="A70" s="18"/>
      <c r="B70" s="18"/>
      <c r="C70" s="1" t="s">
        <v>73</v>
      </c>
      <c r="D70" s="14">
        <v>21109</v>
      </c>
      <c r="E70" s="19"/>
      <c r="F70" s="14">
        <v>2323</v>
      </c>
      <c r="G70" s="19"/>
      <c r="H70" s="15">
        <v>16132</v>
      </c>
      <c r="I70" s="20"/>
      <c r="J70" s="22"/>
      <c r="K70" s="24"/>
    </row>
    <row r="71" spans="1:11" ht="13.5" x14ac:dyDescent="0.25">
      <c r="A71" s="18"/>
      <c r="B71" s="18"/>
      <c r="C71" s="1" t="s">
        <v>74</v>
      </c>
      <c r="D71" s="14">
        <v>10006</v>
      </c>
      <c r="E71" s="19"/>
      <c r="F71" s="14">
        <v>1209</v>
      </c>
      <c r="G71" s="19"/>
      <c r="H71" s="15">
        <v>9468</v>
      </c>
      <c r="I71" s="20"/>
      <c r="J71" s="22"/>
      <c r="K71" s="24"/>
    </row>
    <row r="72" spans="1:11" ht="24" x14ac:dyDescent="0.25">
      <c r="A72" s="18"/>
      <c r="B72" s="18"/>
      <c r="C72" s="1" t="s">
        <v>75</v>
      </c>
      <c r="D72" s="14">
        <v>11656</v>
      </c>
      <c r="E72" s="19"/>
      <c r="F72" s="14">
        <v>1264</v>
      </c>
      <c r="G72" s="19"/>
      <c r="H72" s="15">
        <v>8762</v>
      </c>
      <c r="I72" s="20"/>
      <c r="J72" s="22"/>
      <c r="K72" s="24"/>
    </row>
    <row r="73" spans="1:11" ht="24" x14ac:dyDescent="0.25">
      <c r="A73" s="18"/>
      <c r="B73" s="18"/>
      <c r="C73" s="1" t="s">
        <v>76</v>
      </c>
      <c r="D73" s="14">
        <v>12125</v>
      </c>
      <c r="E73" s="19"/>
      <c r="F73" s="14">
        <v>2149</v>
      </c>
      <c r="G73" s="19"/>
      <c r="H73" s="15">
        <v>10799</v>
      </c>
      <c r="I73" s="20"/>
      <c r="J73" s="23"/>
      <c r="K73" s="24"/>
    </row>
    <row r="74" spans="1:11" ht="13.5" x14ac:dyDescent="0.25">
      <c r="A74" s="17">
        <v>11</v>
      </c>
      <c r="B74" s="18" t="s">
        <v>88</v>
      </c>
      <c r="C74" s="1" t="s">
        <v>77</v>
      </c>
      <c r="D74" s="14">
        <v>12721</v>
      </c>
      <c r="E74" s="19">
        <f>D74+D75+D76+D77+D78+D79</f>
        <v>51520</v>
      </c>
      <c r="F74" s="14">
        <v>4288</v>
      </c>
      <c r="G74" s="19">
        <f>F74+F75+F76+F77+F78+F79</f>
        <v>13320</v>
      </c>
      <c r="H74" s="15">
        <v>28113</v>
      </c>
      <c r="I74" s="20">
        <f>H74+H75+H76+H77+H78+H79</f>
        <v>59441</v>
      </c>
      <c r="J74" s="21">
        <v>259</v>
      </c>
      <c r="K74" s="24"/>
    </row>
    <row r="75" spans="1:11" ht="13.5" x14ac:dyDescent="0.25">
      <c r="A75" s="17"/>
      <c r="B75" s="18"/>
      <c r="C75" s="1" t="s">
        <v>78</v>
      </c>
      <c r="D75" s="14">
        <v>6766</v>
      </c>
      <c r="E75" s="19"/>
      <c r="F75" s="14">
        <v>892</v>
      </c>
      <c r="G75" s="19"/>
      <c r="H75" s="15">
        <v>3123</v>
      </c>
      <c r="I75" s="20"/>
      <c r="J75" s="22"/>
      <c r="K75" s="24"/>
    </row>
    <row r="76" spans="1:11" ht="24" x14ac:dyDescent="0.25">
      <c r="A76" s="17"/>
      <c r="B76" s="18"/>
      <c r="C76" s="1" t="s">
        <v>79</v>
      </c>
      <c r="D76" s="14">
        <v>10971</v>
      </c>
      <c r="E76" s="19"/>
      <c r="F76" s="14">
        <v>2976</v>
      </c>
      <c r="G76" s="19"/>
      <c r="H76" s="15">
        <v>13018</v>
      </c>
      <c r="I76" s="20"/>
      <c r="J76" s="22"/>
      <c r="K76" s="24"/>
    </row>
    <row r="77" spans="1:11" ht="24" x14ac:dyDescent="0.25">
      <c r="A77" s="17"/>
      <c r="B77" s="18"/>
      <c r="C77" s="1" t="s">
        <v>80</v>
      </c>
      <c r="D77" s="14">
        <v>5157</v>
      </c>
      <c r="E77" s="19"/>
      <c r="F77" s="14">
        <v>1132</v>
      </c>
      <c r="G77" s="19"/>
      <c r="H77" s="15">
        <v>3111</v>
      </c>
      <c r="I77" s="20"/>
      <c r="J77" s="22"/>
      <c r="K77" s="24"/>
    </row>
    <row r="78" spans="1:11" ht="24" x14ac:dyDescent="0.25">
      <c r="A78" s="17"/>
      <c r="B78" s="18"/>
      <c r="C78" s="1" t="s">
        <v>81</v>
      </c>
      <c r="D78" s="14">
        <v>6406</v>
      </c>
      <c r="E78" s="19"/>
      <c r="F78" s="14">
        <v>2473</v>
      </c>
      <c r="G78" s="19"/>
      <c r="H78" s="15">
        <v>7373</v>
      </c>
      <c r="I78" s="20"/>
      <c r="J78" s="22"/>
      <c r="K78" s="24"/>
    </row>
    <row r="79" spans="1:11" ht="13.5" x14ac:dyDescent="0.25">
      <c r="A79" s="17"/>
      <c r="B79" s="18"/>
      <c r="C79" s="1" t="s">
        <v>82</v>
      </c>
      <c r="D79" s="14">
        <v>9499</v>
      </c>
      <c r="E79" s="19"/>
      <c r="F79" s="14">
        <v>1559</v>
      </c>
      <c r="G79" s="19"/>
      <c r="H79" s="15">
        <v>4703</v>
      </c>
      <c r="I79" s="20"/>
      <c r="J79" s="23"/>
      <c r="K79" s="24"/>
    </row>
    <row r="80" spans="1:11" ht="34.5" x14ac:dyDescent="0.25">
      <c r="A80" s="4">
        <v>12</v>
      </c>
      <c r="B80" s="5" t="s">
        <v>89</v>
      </c>
      <c r="C80" s="1" t="s">
        <v>83</v>
      </c>
      <c r="D80" s="14">
        <v>15</v>
      </c>
      <c r="E80" s="2">
        <v>15</v>
      </c>
      <c r="F80" s="2">
        <v>0</v>
      </c>
      <c r="G80" s="2"/>
      <c r="H80" s="15">
        <v>51043</v>
      </c>
      <c r="I80" s="3">
        <v>51043</v>
      </c>
      <c r="J80" s="12"/>
      <c r="K80" s="24"/>
    </row>
    <row r="81" spans="1:11" ht="28.5" customHeight="1" x14ac:dyDescent="0.2">
      <c r="A81" s="16" t="s">
        <v>90</v>
      </c>
      <c r="B81" s="16"/>
      <c r="C81" s="16"/>
      <c r="D81" s="16"/>
      <c r="E81" s="6">
        <f>E5+E10+E14+E19+E28+E40+E46+E55+E62+E69+E74+E80</f>
        <v>590109</v>
      </c>
      <c r="F81" s="6"/>
      <c r="G81" s="6">
        <f>G5+G10+G14+G19+G28+G40+G46+G55+G62+G69+G74+G80</f>
        <v>112936</v>
      </c>
      <c r="H81" s="6"/>
      <c r="I81" s="13">
        <f>I80+I74+I69+I62+I55+I46+I40+I28+I19+I14+I10+I5</f>
        <v>851176</v>
      </c>
      <c r="J81" s="9">
        <f>SUM(J5:J80)</f>
        <v>3159</v>
      </c>
      <c r="K81" s="10">
        <v>12050</v>
      </c>
    </row>
  </sheetData>
  <mergeCells count="78">
    <mergeCell ref="J1:K1"/>
    <mergeCell ref="A2:K2"/>
    <mergeCell ref="A3:A4"/>
    <mergeCell ref="B3:B4"/>
    <mergeCell ref="C3:C4"/>
    <mergeCell ref="D3:E4"/>
    <mergeCell ref="F3:G4"/>
    <mergeCell ref="H3:I4"/>
    <mergeCell ref="J3:J4"/>
    <mergeCell ref="K3:K4"/>
    <mergeCell ref="K5:K80"/>
    <mergeCell ref="A10:A13"/>
    <mergeCell ref="B10:B13"/>
    <mergeCell ref="E10:E13"/>
    <mergeCell ref="G10:G13"/>
    <mergeCell ref="I10:I13"/>
    <mergeCell ref="J10:J13"/>
    <mergeCell ref="A14:A18"/>
    <mergeCell ref="B14:B18"/>
    <mergeCell ref="E14:E18"/>
    <mergeCell ref="A5:A9"/>
    <mergeCell ref="B5:B9"/>
    <mergeCell ref="E5:E9"/>
    <mergeCell ref="G5:G9"/>
    <mergeCell ref="I5:I9"/>
    <mergeCell ref="J5:J9"/>
    <mergeCell ref="J28:J39"/>
    <mergeCell ref="G14:G18"/>
    <mergeCell ref="I14:I18"/>
    <mergeCell ref="J14:J18"/>
    <mergeCell ref="A19:A27"/>
    <mergeCell ref="B19:B27"/>
    <mergeCell ref="E19:E27"/>
    <mergeCell ref="G19:G27"/>
    <mergeCell ref="I19:I27"/>
    <mergeCell ref="J19:J27"/>
    <mergeCell ref="A28:A39"/>
    <mergeCell ref="B28:B39"/>
    <mergeCell ref="E28:E39"/>
    <mergeCell ref="G28:G39"/>
    <mergeCell ref="I28:I39"/>
    <mergeCell ref="J46:J54"/>
    <mergeCell ref="A40:A45"/>
    <mergeCell ref="B40:B45"/>
    <mergeCell ref="E40:E45"/>
    <mergeCell ref="G40:G45"/>
    <mergeCell ref="I40:I45"/>
    <mergeCell ref="J40:J45"/>
    <mergeCell ref="A46:A54"/>
    <mergeCell ref="B46:B54"/>
    <mergeCell ref="E46:E54"/>
    <mergeCell ref="G46:G54"/>
    <mergeCell ref="I46:I54"/>
    <mergeCell ref="J62:J68"/>
    <mergeCell ref="A55:A61"/>
    <mergeCell ref="B55:B61"/>
    <mergeCell ref="E55:E61"/>
    <mergeCell ref="G55:G61"/>
    <mergeCell ref="I55:I61"/>
    <mergeCell ref="J55:J61"/>
    <mergeCell ref="A62:A68"/>
    <mergeCell ref="B62:B68"/>
    <mergeCell ref="E62:E68"/>
    <mergeCell ref="G62:G68"/>
    <mergeCell ref="I62:I68"/>
    <mergeCell ref="I74:I79"/>
    <mergeCell ref="J74:J79"/>
    <mergeCell ref="A69:A73"/>
    <mergeCell ref="B69:B73"/>
    <mergeCell ref="E69:E73"/>
    <mergeCell ref="G69:G73"/>
    <mergeCell ref="I69:I73"/>
    <mergeCell ref="J69:J73"/>
    <mergeCell ref="A81:D81"/>
    <mergeCell ref="A74:A79"/>
    <mergeCell ref="B74:B79"/>
    <mergeCell ref="E74:E79"/>
    <mergeCell ref="G74:G79"/>
  </mergeCells>
  <pageMargins left="0" right="0" top="0" bottom="0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ბენეფიც.აპრილი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2019-04-02T10:55:15Z</cp:lastPrinted>
  <dcterms:created xsi:type="dcterms:W3CDTF">2017-09-28T12:33:21Z</dcterms:created>
  <dcterms:modified xsi:type="dcterms:W3CDTF">2019-05-01T14:01:49Z</dcterms:modified>
</cp:coreProperties>
</file>